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yanikdk\Desktop\"/>
    </mc:Choice>
  </mc:AlternateContent>
  <xr:revisionPtr revIDLastSave="0" documentId="13_ncr:1_{1C9CF9C5-F334-443C-AD5C-F65CC4EF2C93}" xr6:coauthVersionLast="47" xr6:coauthVersionMax="47" xr10:uidLastSave="{00000000-0000-0000-0000-000000000000}"/>
  <bookViews>
    <workbookView xWindow="990" yWindow="4635" windowWidth="12555" windowHeight="10965" xr2:uid="{00000000-000D-0000-FFFF-FFFF00000000}"/>
  </bookViews>
  <sheets>
    <sheet name="Отчет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C20" i="1"/>
  <c r="L20" i="1"/>
  <c r="J20" i="1"/>
  <c r="G20" i="1"/>
  <c r="F20" i="1"/>
  <c r="D20" i="1"/>
  <c r="B20" i="1"/>
  <c r="B12" i="1"/>
  <c r="B16" i="1"/>
  <c r="B18" i="1"/>
  <c r="K19" i="1"/>
  <c r="M19" i="1"/>
  <c r="M20" i="1"/>
  <c r="M18" i="1"/>
  <c r="K18" i="1"/>
  <c r="M17" i="1"/>
  <c r="M14" i="1"/>
  <c r="M13" i="1"/>
  <c r="F8" i="1"/>
  <c r="L6" i="1"/>
  <c r="D8" i="1"/>
  <c r="I7" i="1"/>
  <c r="A6" i="1"/>
  <c r="C6" i="1"/>
  <c r="H6" i="1"/>
  <c r="C7" i="1"/>
  <c r="D7" i="1"/>
  <c r="H7" i="1"/>
  <c r="L7" i="1"/>
  <c r="M7" i="1"/>
  <c r="I8" i="1"/>
  <c r="J8" i="1"/>
  <c r="K8" i="1"/>
  <c r="D9" i="1"/>
  <c r="E9" i="1"/>
  <c r="F9" i="1"/>
  <c r="G9" i="1"/>
  <c r="B10" i="1"/>
  <c r="C10" i="1"/>
  <c r="D10" i="1"/>
  <c r="E10" i="1"/>
  <c r="F10" i="1"/>
  <c r="G10" i="1"/>
  <c r="H10" i="1"/>
  <c r="I10" i="1"/>
  <c r="J10" i="1"/>
  <c r="K10" i="1"/>
  <c r="L10" i="1"/>
  <c r="M10" i="1"/>
  <c r="M11" i="1"/>
  <c r="K12" i="1"/>
  <c r="M12" i="1"/>
</calcChain>
</file>

<file path=xl/sharedStrings.xml><?xml version="1.0" encoding="utf-8"?>
<sst xmlns="http://schemas.openxmlformats.org/spreadsheetml/2006/main" count="21" uniqueCount="17">
  <si>
    <t>1</t>
  </si>
  <si>
    <t>1.</t>
  </si>
  <si>
    <t/>
  </si>
  <si>
    <t>в руб.</t>
  </si>
  <si>
    <t xml:space="preserve"> </t>
  </si>
  <si>
    <t>2.</t>
  </si>
  <si>
    <t>3.</t>
  </si>
  <si>
    <t>4.</t>
  </si>
  <si>
    <t>Фамилия, имя, отчество кандидата</t>
  </si>
  <si>
    <t>Итого</t>
  </si>
  <si>
    <r>
      <t xml:space="preserve">СВЕДЕНИЯ 
</t>
    </r>
    <r>
      <rPr>
        <sz val="12"/>
        <color theme="1"/>
        <rFont val="Times New Roman"/>
        <family val="1"/>
        <charset val="204"/>
      </rPr>
      <t>о поступлении и расходовании средств избирательных фондов кандидатов</t>
    </r>
    <r>
      <rPr>
        <b/>
        <sz val="12"/>
        <color theme="1"/>
        <rFont val="Times New Roman"/>
        <family val="1"/>
        <charset val="204"/>
      </rPr>
      <t xml:space="preserve">
(на основании данных, предоставленных филиалом ПАО Сбербанк)</t>
    </r>
  </si>
  <si>
    <t>Выборы депутатов Белгородской областной Думы восьмого созыва по Яковлевскому одномандатному избирательному округу №25</t>
  </si>
  <si>
    <t>Балыков Станислав Юрьевич</t>
  </si>
  <si>
    <t>Мильшин Сергей Геннадьевич</t>
  </si>
  <si>
    <t>Московых Виталий Иванович</t>
  </si>
  <si>
    <t>Зотов Владимир Федорович</t>
  </si>
  <si>
    <t>По состоянию на 05.08.2025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</si>
</sst>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2" fillId="2" borderId="1" xfId="0" quotePrefix="1" applyNumberFormat="1" applyFont="1" applyFill="1" applyBorder="1" applyAlignment="1">
      <alignment horizontal="center" vertical="center" wrapText="1"/>
    </xf>
    <xf numFmtId="0" fontId="3" fillId="3" borderId="1" xfId="0" quotePrefix="1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2" borderId="4" xfId="0" quotePrefix="1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topLeftCell="F1" workbookViewId="0">
      <selection activeCell="G13" sqref="G13"/>
    </sheetView>
  </sheetViews>
  <sheetFormatPr defaultRowHeight="15" x14ac:dyDescent="0.25"/>
  <cols>
    <col min="1" max="1" width="5.7109375" customWidth="1"/>
    <col min="2" max="2" width="32.140625" customWidth="1"/>
    <col min="3" max="3" width="12" customWidth="1"/>
    <col min="4" max="4" width="10.85546875" customWidth="1"/>
    <col min="5" max="5" width="15.28515625" customWidth="1"/>
    <col min="6" max="6" width="9.7109375" customWidth="1"/>
    <col min="7" max="7" width="8.5703125" customWidth="1"/>
    <col min="8" max="8" width="11.28515625" customWidth="1"/>
    <col min="9" max="9" width="9.7109375" customWidth="1"/>
    <col min="10" max="10" width="12.7109375" customWidth="1"/>
    <col min="11" max="11" width="23.85546875" customWidth="1"/>
    <col min="12" max="12" width="11.7109375" customWidth="1"/>
    <col min="13" max="13" width="15.42578125" customWidth="1"/>
    <col min="14" max="14" width="9.140625" customWidth="1"/>
  </cols>
  <sheetData>
    <row r="1" spans="1:16" ht="24.75" customHeight="1" x14ac:dyDescent="0.25">
      <c r="K1" s="48" t="s">
        <v>4</v>
      </c>
      <c r="L1" s="49"/>
      <c r="M1" s="49"/>
    </row>
    <row r="2" spans="1:16" ht="68.25" customHeight="1" x14ac:dyDescent="0.25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6" ht="22.5" customHeight="1" x14ac:dyDescent="0.25">
      <c r="A3" s="51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6" x14ac:dyDescent="0.25">
      <c r="M4" s="2" t="s">
        <v>16</v>
      </c>
    </row>
    <row r="5" spans="1:16" ht="27" customHeight="1" x14ac:dyDescent="0.25">
      <c r="M5" s="2" t="s">
        <v>3</v>
      </c>
    </row>
    <row r="6" spans="1:16" ht="24" customHeight="1" x14ac:dyDescent="0.25">
      <c r="A6" s="46" t="str">
        <f>"№
п/п"</f>
        <v>№
п/п</v>
      </c>
      <c r="B6" s="46" t="s">
        <v>8</v>
      </c>
      <c r="C6" s="54" t="str">
        <f>"Поступило средств"</f>
        <v>Поступило средств</v>
      </c>
      <c r="D6" s="55"/>
      <c r="E6" s="55"/>
      <c r="F6" s="55"/>
      <c r="G6" s="56"/>
      <c r="H6" s="54" t="str">
        <f>"Израсходовано средств"</f>
        <v>Израсходовано средств</v>
      </c>
      <c r="I6" s="55"/>
      <c r="J6" s="55"/>
      <c r="K6" s="56"/>
      <c r="L6" s="54" t="str">
        <f>"Возвращено средств"</f>
        <v>Возвращено средств</v>
      </c>
      <c r="M6" s="56"/>
    </row>
    <row r="7" spans="1:16" ht="33" customHeight="1" x14ac:dyDescent="0.25">
      <c r="A7" s="53"/>
      <c r="B7" s="53"/>
      <c r="C7" s="46" t="str">
        <f>"всего"</f>
        <v>всего</v>
      </c>
      <c r="D7" s="54" t="str">
        <f>"из них"</f>
        <v>из них</v>
      </c>
      <c r="E7" s="55"/>
      <c r="F7" s="55"/>
      <c r="G7" s="56"/>
      <c r="H7" s="46" t="str">
        <f>"всего"</f>
        <v>всего</v>
      </c>
      <c r="I7" s="54" t="str">
        <f>"из них финансовые операции по расходованию средств на сумму, превышающую  50 тыс. рублей"</f>
        <v>из них финансовые операции по расходованию средств на сумму, превышающую  50 тыс. рублей</v>
      </c>
      <c r="J7" s="55"/>
      <c r="K7" s="56"/>
      <c r="L7" s="46" t="str">
        <f>"сумма, руб."</f>
        <v>сумма, руб.</v>
      </c>
      <c r="M7" s="46" t="str">
        <f>"основание возврата"</f>
        <v>основание возврата</v>
      </c>
      <c r="N7" s="1"/>
    </row>
    <row r="8" spans="1:16" ht="58.5" customHeight="1" x14ac:dyDescent="0.25">
      <c r="A8" s="53"/>
      <c r="B8" s="53"/>
      <c r="C8" s="53"/>
      <c r="D8" s="54" t="str">
        <f>"пожертвования от юридических лиц на сумму, превышающую  25 тыс. рублей"</f>
        <v>пожертвования от юридических лиц на сумму, превышающую  25 тыс. рублей</v>
      </c>
      <c r="E8" s="56"/>
      <c r="F8" s="54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56"/>
      <c r="H8" s="53"/>
      <c r="I8" s="46" t="str">
        <f>"дата операции"</f>
        <v>дата операции</v>
      </c>
      <c r="J8" s="46" t="str">
        <f>"сумма, руб."</f>
        <v>сумма, руб.</v>
      </c>
      <c r="K8" s="46" t="str">
        <f>"назначение платежа"</f>
        <v>назначение платежа</v>
      </c>
      <c r="L8" s="53"/>
      <c r="M8" s="53"/>
      <c r="N8" s="1"/>
    </row>
    <row r="9" spans="1:16" ht="46.5" customHeight="1" x14ac:dyDescent="0.25">
      <c r="A9" s="47"/>
      <c r="B9" s="47"/>
      <c r="C9" s="47"/>
      <c r="D9" s="3" t="str">
        <f>"сумма, руб."</f>
        <v>сумма, руб.</v>
      </c>
      <c r="E9" s="3" t="str">
        <f>"наименование юридического лица"</f>
        <v>наименование юридического лица</v>
      </c>
      <c r="F9" s="3" t="str">
        <f>"сумма, руб."</f>
        <v>сумма, руб.</v>
      </c>
      <c r="G9" s="3" t="str">
        <f>"кол-во граждан"</f>
        <v>кол-во граждан</v>
      </c>
      <c r="H9" s="47"/>
      <c r="I9" s="47"/>
      <c r="J9" s="47"/>
      <c r="K9" s="47"/>
      <c r="L9" s="47"/>
      <c r="M9" s="47"/>
      <c r="N9" s="1"/>
    </row>
    <row r="10" spans="1:16" x14ac:dyDescent="0.25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6" ht="20.25" customHeight="1" x14ac:dyDescent="0.25">
      <c r="A11" s="6" t="s">
        <v>1</v>
      </c>
      <c r="B11" s="30" t="s">
        <v>12</v>
      </c>
      <c r="C11" s="16">
        <v>0</v>
      </c>
      <c r="D11" s="16">
        <v>0</v>
      </c>
      <c r="E11" s="17"/>
      <c r="F11" s="16">
        <v>0</v>
      </c>
      <c r="G11" s="18">
        <v>0</v>
      </c>
      <c r="H11" s="16">
        <v>0</v>
      </c>
      <c r="I11" s="19"/>
      <c r="J11" s="16">
        <v>0</v>
      </c>
      <c r="K11" s="17"/>
      <c r="L11" s="16">
        <v>0</v>
      </c>
      <c r="M11" s="17" t="str">
        <f>""</f>
        <v/>
      </c>
      <c r="N11" s="4"/>
    </row>
    <row r="12" spans="1:16" x14ac:dyDescent="0.25">
      <c r="A12" s="5" t="s">
        <v>2</v>
      </c>
      <c r="B12" s="9" t="str">
        <f>"Итого"</f>
        <v>Итого</v>
      </c>
      <c r="C12" s="33">
        <v>0</v>
      </c>
      <c r="D12" s="31">
        <v>0</v>
      </c>
      <c r="E12" s="34"/>
      <c r="F12" s="31">
        <v>0</v>
      </c>
      <c r="G12" s="32">
        <v>0</v>
      </c>
      <c r="H12" s="31">
        <v>0</v>
      </c>
      <c r="I12" s="35"/>
      <c r="J12" s="31">
        <v>0</v>
      </c>
      <c r="K12" s="21" t="str">
        <f>""</f>
        <v/>
      </c>
      <c r="L12" s="20">
        <v>0</v>
      </c>
      <c r="M12" s="21" t="str">
        <f>""</f>
        <v/>
      </c>
      <c r="N12" s="4"/>
    </row>
    <row r="13" spans="1:16" x14ac:dyDescent="0.25">
      <c r="A13" s="15" t="s">
        <v>5</v>
      </c>
      <c r="B13" s="30" t="s">
        <v>15</v>
      </c>
      <c r="C13" s="36">
        <v>23180</v>
      </c>
      <c r="D13" s="36">
        <v>0</v>
      </c>
      <c r="E13" s="37"/>
      <c r="F13" s="36">
        <v>23180</v>
      </c>
      <c r="G13" s="38">
        <v>1</v>
      </c>
      <c r="H13" s="36">
        <v>23180</v>
      </c>
      <c r="I13" s="39"/>
      <c r="J13" s="36">
        <v>0</v>
      </c>
      <c r="K13" s="17"/>
      <c r="L13" s="16">
        <v>0</v>
      </c>
      <c r="M13" s="17" t="str">
        <f>""</f>
        <v/>
      </c>
      <c r="N13" s="4"/>
    </row>
    <row r="14" spans="1:16" x14ac:dyDescent="0.25">
      <c r="A14" s="26" t="s">
        <v>2</v>
      </c>
      <c r="B14" s="27" t="s">
        <v>9</v>
      </c>
      <c r="C14" s="40">
        <v>0</v>
      </c>
      <c r="D14" s="41">
        <v>0</v>
      </c>
      <c r="E14" s="42"/>
      <c r="F14" s="41">
        <v>0</v>
      </c>
      <c r="G14" s="43">
        <v>0</v>
      </c>
      <c r="H14" s="41">
        <v>0</v>
      </c>
      <c r="I14" s="44"/>
      <c r="J14" s="41">
        <v>0</v>
      </c>
      <c r="K14" s="29"/>
      <c r="L14" s="28">
        <v>0</v>
      </c>
      <c r="M14" s="29" t="str">
        <f>""</f>
        <v/>
      </c>
      <c r="P14" s="25"/>
    </row>
    <row r="15" spans="1:16" x14ac:dyDescent="0.25">
      <c r="A15" s="15" t="s">
        <v>6</v>
      </c>
      <c r="B15" s="30" t="s">
        <v>13</v>
      </c>
      <c r="C15" s="36">
        <v>0</v>
      </c>
      <c r="D15" s="36">
        <v>0</v>
      </c>
      <c r="E15" s="45"/>
      <c r="F15" s="36">
        <v>0</v>
      </c>
      <c r="G15" s="38">
        <v>0</v>
      </c>
      <c r="H15" s="36">
        <v>0</v>
      </c>
      <c r="I15" s="39"/>
      <c r="J15" s="36">
        <v>0</v>
      </c>
      <c r="K15" s="17"/>
      <c r="L15" s="16">
        <v>0</v>
      </c>
      <c r="M15" s="22"/>
    </row>
    <row r="16" spans="1:16" x14ac:dyDescent="0.25">
      <c r="A16" s="5" t="s">
        <v>2</v>
      </c>
      <c r="B16" s="9" t="str">
        <f>"Итого"</f>
        <v>Итого</v>
      </c>
      <c r="C16" s="31">
        <v>0</v>
      </c>
      <c r="D16" s="31">
        <v>0</v>
      </c>
      <c r="E16" s="34"/>
      <c r="F16" s="31">
        <v>0</v>
      </c>
      <c r="G16" s="32">
        <v>0</v>
      </c>
      <c r="H16" s="31">
        <v>0</v>
      </c>
      <c r="I16" s="35"/>
      <c r="J16" s="31">
        <v>0</v>
      </c>
      <c r="K16" s="21"/>
      <c r="L16" s="13">
        <v>0</v>
      </c>
      <c r="M16" s="21"/>
    </row>
    <row r="17" spans="1:15" x14ac:dyDescent="0.25">
      <c r="A17" s="15" t="s">
        <v>7</v>
      </c>
      <c r="B17" s="30" t="s">
        <v>14</v>
      </c>
      <c r="C17" s="36">
        <v>0</v>
      </c>
      <c r="D17" s="36">
        <v>0</v>
      </c>
      <c r="E17" s="37"/>
      <c r="F17" s="36">
        <v>0</v>
      </c>
      <c r="G17" s="38">
        <v>0</v>
      </c>
      <c r="H17" s="36">
        <v>0</v>
      </c>
      <c r="I17" s="39"/>
      <c r="J17" s="36">
        <v>0</v>
      </c>
      <c r="K17" s="17"/>
      <c r="L17" s="16">
        <v>0</v>
      </c>
      <c r="M17" s="17" t="str">
        <f>""</f>
        <v/>
      </c>
      <c r="O17" s="25"/>
    </row>
    <row r="18" spans="1:15" x14ac:dyDescent="0.25">
      <c r="A18" s="5" t="s">
        <v>2</v>
      </c>
      <c r="B18" s="9" t="str">
        <f>"Итого"</f>
        <v>Итого</v>
      </c>
      <c r="C18" s="31">
        <v>0</v>
      </c>
      <c r="D18" s="31">
        <v>0</v>
      </c>
      <c r="E18" s="34"/>
      <c r="F18" s="31">
        <v>0</v>
      </c>
      <c r="G18" s="32">
        <v>0</v>
      </c>
      <c r="H18" s="31">
        <v>0</v>
      </c>
      <c r="I18" s="35"/>
      <c r="J18" s="31">
        <v>0</v>
      </c>
      <c r="K18" s="14" t="str">
        <f>""</f>
        <v/>
      </c>
      <c r="L18" s="13">
        <v>0</v>
      </c>
      <c r="M18" s="14" t="str">
        <f>""</f>
        <v/>
      </c>
    </row>
    <row r="19" spans="1:15" x14ac:dyDescent="0.25">
      <c r="A19" s="6"/>
      <c r="B19" s="7"/>
      <c r="C19" s="36"/>
      <c r="D19" s="36"/>
      <c r="E19" s="37"/>
      <c r="F19" s="36"/>
      <c r="G19" s="38"/>
      <c r="H19" s="36"/>
      <c r="I19" s="39"/>
      <c r="J19" s="36"/>
      <c r="K19" s="24" t="str">
        <f>""</f>
        <v/>
      </c>
      <c r="L19" s="23"/>
      <c r="M19" s="24" t="str">
        <f>""</f>
        <v/>
      </c>
    </row>
    <row r="20" spans="1:15" x14ac:dyDescent="0.25">
      <c r="A20" s="5" t="s">
        <v>2</v>
      </c>
      <c r="B20" s="9" t="str">
        <f>"Итого"</f>
        <v>Итого</v>
      </c>
      <c r="C20" s="31">
        <f>$C$13</f>
        <v>23180</v>
      </c>
      <c r="D20" s="31">
        <f>D12+D14+D16+D18</f>
        <v>0</v>
      </c>
      <c r="E20" s="34"/>
      <c r="F20" s="31">
        <f>F12+F14+F16+F18</f>
        <v>0</v>
      </c>
      <c r="G20" s="32">
        <f>G12+G14+G16+G18</f>
        <v>0</v>
      </c>
      <c r="H20" s="31">
        <f>$C$13</f>
        <v>23180</v>
      </c>
      <c r="I20" s="35"/>
      <c r="J20" s="31">
        <f>J12+J14+J16+J18</f>
        <v>0</v>
      </c>
      <c r="K20" s="14"/>
      <c r="L20" s="20">
        <f>L12+L14+L16+L18</f>
        <v>0</v>
      </c>
      <c r="M20" s="14" t="str">
        <f>""</f>
        <v/>
      </c>
    </row>
  </sheetData>
  <mergeCells count="19">
    <mergeCell ref="M7:M9"/>
    <mergeCell ref="D8:E8"/>
    <mergeCell ref="F8:G8"/>
    <mergeCell ref="I8:I9"/>
    <mergeCell ref="J8:J9"/>
    <mergeCell ref="K8:K9"/>
    <mergeCell ref="K1:M1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L13" sqref="L13"/>
    </sheetView>
  </sheetViews>
  <sheetFormatPr defaultRowHeight="15" x14ac:dyDescent="0.25"/>
  <cols>
    <col min="1" max="1" width="26.28515625" customWidth="1"/>
    <col min="7" max="7" width="18.28515625" customWidth="1"/>
  </cols>
  <sheetData>
    <row r="1" spans="1:7" x14ac:dyDescent="0.25">
      <c r="A1" s="8"/>
      <c r="D1" s="10"/>
      <c r="G1" s="8"/>
    </row>
    <row r="2" spans="1:7" x14ac:dyDescent="0.25">
      <c r="A2" s="8"/>
      <c r="D2" s="10"/>
      <c r="G2" s="12"/>
    </row>
    <row r="3" spans="1:7" x14ac:dyDescent="0.25">
      <c r="A3" s="8"/>
      <c r="D3" s="10"/>
      <c r="G3" s="8"/>
    </row>
    <row r="4" spans="1:7" x14ac:dyDescent="0.25">
      <c r="A4" s="8"/>
      <c r="D4" s="10"/>
      <c r="G4" s="12"/>
    </row>
    <row r="5" spans="1:7" x14ac:dyDescent="0.25">
      <c r="A5" s="8"/>
      <c r="D5" s="10"/>
      <c r="G5" s="8"/>
    </row>
    <row r="6" spans="1:7" x14ac:dyDescent="0.25">
      <c r="A6" s="8"/>
      <c r="D6" s="10"/>
      <c r="G6" s="12"/>
    </row>
    <row r="7" spans="1:7" x14ac:dyDescent="0.25">
      <c r="A7" s="8"/>
      <c r="D7" s="10"/>
      <c r="G7" s="8"/>
    </row>
    <row r="8" spans="1:7" x14ac:dyDescent="0.25">
      <c r="A8" s="8"/>
      <c r="D8" s="10"/>
      <c r="G8" s="12"/>
    </row>
    <row r="9" spans="1:7" x14ac:dyDescent="0.25">
      <c r="A9" s="11"/>
      <c r="D9" s="11"/>
      <c r="G9" s="8"/>
    </row>
    <row r="10" spans="1:7" x14ac:dyDescent="0.25">
      <c r="G10" s="12"/>
    </row>
    <row r="11" spans="1:7" x14ac:dyDescent="0.25">
      <c r="G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aleshina</dc:creator>
  <cp:lastModifiedBy>Дмитрий Таряник</cp:lastModifiedBy>
  <cp:lastPrinted>2025-07-16T06:26:17Z</cp:lastPrinted>
  <dcterms:created xsi:type="dcterms:W3CDTF">2016-07-21T06:33:23Z</dcterms:created>
  <dcterms:modified xsi:type="dcterms:W3CDTF">2025-08-05T11:46:47Z</dcterms:modified>
</cp:coreProperties>
</file>